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87A8" lockStructure="1"/>
  <bookViews>
    <workbookView xWindow="0" yWindow="0" windowWidth="23040" windowHeight="9192"/>
  </bookViews>
  <sheets>
    <sheet name="Sheet2" sheetId="2" r:id="rId1"/>
    <sheet name="hom.ir" sheetId="3" r:id="rId2"/>
  </sheets>
  <calcPr calcId="162913"/>
</workbook>
</file>

<file path=xl/calcChain.xml><?xml version="1.0" encoding="utf-8"?>
<calcChain xmlns="http://schemas.openxmlformats.org/spreadsheetml/2006/main">
  <c r="B28" i="2" l="1"/>
  <c r="B29" i="2" s="1"/>
  <c r="B10" i="2"/>
  <c r="B15" i="2" l="1"/>
  <c r="B17" i="2" s="1"/>
  <c r="B14" i="2"/>
  <c r="B16" i="2" s="1"/>
</calcChain>
</file>

<file path=xl/sharedStrings.xml><?xml version="1.0" encoding="utf-8"?>
<sst xmlns="http://schemas.openxmlformats.org/spreadsheetml/2006/main" count="28" uniqueCount="23">
  <si>
    <t>ضریب ایمنی جزیی بتن درجا</t>
  </si>
  <si>
    <t>ضریب ایمنی فولاد</t>
  </si>
  <si>
    <t xml:space="preserve">ضریب آلفا برای آرماتورهای فوقانی </t>
  </si>
  <si>
    <t>ضریب آلفا برای سایر آرماتورها</t>
  </si>
  <si>
    <t>ضریب ثایت Ktr</t>
  </si>
  <si>
    <t>طول مهاری کششی سایر آرماتورها</t>
  </si>
  <si>
    <t>طول وصله سایر آرماتورها</t>
  </si>
  <si>
    <t>طول مهاری کششی آرماتورهای فوقانی تیرها و فنداسیون ها</t>
  </si>
  <si>
    <t>قطر آرماتور(میلیمتر)</t>
  </si>
  <si>
    <t>مقاومت مشخصه فولاد (مگا پاسگال)</t>
  </si>
  <si>
    <t>مقاومت فشاری مشخصه بتن (مگاپاسگال)</t>
  </si>
  <si>
    <t>ضریب گاما برای آرماتور20 و کمتر برابر 0.8</t>
  </si>
  <si>
    <t>طول مهاری و همپوشانی آرماتورهای کششی</t>
  </si>
  <si>
    <t>طول گیرایی میلگردهای قلابدار در کشش</t>
  </si>
  <si>
    <t>حداقل بعد ستون</t>
  </si>
  <si>
    <t>ضریب K1 در صورت برآورده شدن کاور 65 و 50 میلیمتر</t>
  </si>
  <si>
    <t>ضریب K2 در صورت اجرای خاموت با فاصله کمتر از 3برابر قطرآرماتور اصلی</t>
  </si>
  <si>
    <t>طول گیرایی میلگردهای قلابدار در کشش(بدون در نظرگرفتن ضریب k1&amp;k2 )</t>
  </si>
  <si>
    <t>طول وصله آرماتورهای فوقانی تیرها و فنداسیون ها</t>
  </si>
  <si>
    <t>تهیه و تنظیم: علی صدقی - منتشر شده از سایت hom.ir</t>
  </si>
  <si>
    <t>hom.ir</t>
  </si>
  <si>
    <t xml:space="preserve">
سایت مهندسی و کنترل ساختمان
دانلود رایگان هر آنچه مورد نیاز یک مهندس ساختمان است
طراحی - نظارت - اجرا - نگهداری
</t>
  </si>
  <si>
    <t>معماری - عمران - برق - مکانیک - نقشه برداری - ترافیک - شهرسازی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</si>
</sst>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0"/>
      <name val="Calibri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A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1" fillId="0" borderId="7" xfId="0" applyFont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7" xfId="0" applyFont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1" fontId="0" fillId="2" borderId="12" xfId="0" applyNumberFormat="1" applyFill="1" applyBorder="1" applyAlignment="1" applyProtection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>
      <alignment horizont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  <protection hidden="1"/>
    </xf>
    <xf numFmtId="0" fontId="7" fillId="6" borderId="14" xfId="0" applyFont="1" applyFill="1" applyBorder="1" applyAlignment="1" applyProtection="1">
      <alignment horizontal="center" vertical="center"/>
      <protection hidden="1"/>
    </xf>
    <xf numFmtId="0" fontId="7" fillId="6" borderId="15" xfId="0" applyFont="1" applyFill="1" applyBorder="1" applyAlignment="1" applyProtection="1">
      <alignment horizontal="center" vertical="center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5" fillId="7" borderId="16" xfId="0" applyFont="1" applyFill="1" applyBorder="1" applyAlignment="1" applyProtection="1">
      <alignment horizontal="center" vertical="center" wrapText="1"/>
      <protection hidden="1"/>
    </xf>
    <xf numFmtId="0" fontId="5" fillId="7" borderId="2" xfId="0" applyFont="1" applyFill="1" applyBorder="1" applyAlignment="1" applyProtection="1">
      <alignment horizontal="center" vertical="center" wrapText="1"/>
      <protection hidden="1"/>
    </xf>
    <xf numFmtId="0" fontId="5" fillId="7" borderId="9" xfId="0" applyFont="1" applyFill="1" applyBorder="1" applyAlignment="1" applyProtection="1">
      <alignment horizontal="center" vertical="center" wrapText="1"/>
      <protection hidden="1"/>
    </xf>
    <xf numFmtId="0" fontId="5" fillId="7" borderId="0" xfId="0" applyFont="1" applyFill="1" applyBorder="1" applyAlignment="1" applyProtection="1">
      <alignment horizontal="center" vertical="center" wrapText="1"/>
      <protection hidden="1"/>
    </xf>
    <xf numFmtId="0" fontId="5" fillId="7" borderId="10" xfId="0" applyFont="1" applyFill="1" applyBorder="1" applyAlignment="1" applyProtection="1">
      <alignment horizontal="center" vertical="center" wrapText="1"/>
      <protection hidden="1"/>
    </xf>
    <xf numFmtId="0" fontId="5" fillId="7" borderId="17" xfId="0" applyFont="1" applyFill="1" applyBorder="1" applyAlignment="1" applyProtection="1">
      <alignment horizontal="center" vertical="center" wrapText="1"/>
      <protection hidden="1"/>
    </xf>
    <xf numFmtId="0" fontId="5" fillId="7" borderId="18" xfId="0" applyFont="1" applyFill="1" applyBorder="1" applyAlignment="1" applyProtection="1">
      <alignment horizontal="center" vertical="center" wrapText="1"/>
      <protection hidden="1"/>
    </xf>
    <xf numFmtId="0" fontId="5" fillId="7" borderId="19" xfId="0" applyFont="1" applyFill="1" applyBorder="1" applyAlignment="1" applyProtection="1">
      <alignment horizontal="center" vertical="center" wrapText="1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5" fillId="8" borderId="16" xfId="0" applyFont="1" applyFill="1" applyBorder="1" applyAlignment="1" applyProtection="1">
      <alignment horizontal="center" vertical="center"/>
      <protection hidden="1"/>
    </xf>
    <xf numFmtId="0" fontId="5" fillId="8" borderId="2" xfId="0" applyFont="1" applyFill="1" applyBorder="1" applyAlignment="1" applyProtection="1">
      <alignment horizontal="center" vertical="center"/>
      <protection hidden="1"/>
    </xf>
    <xf numFmtId="0" fontId="5" fillId="8" borderId="17" xfId="0" applyFont="1" applyFill="1" applyBorder="1" applyAlignment="1" applyProtection="1">
      <alignment horizontal="center" vertical="center"/>
      <protection hidden="1"/>
    </xf>
    <xf numFmtId="0" fontId="5" fillId="8" borderId="18" xfId="0" applyFont="1" applyFill="1" applyBorder="1" applyAlignment="1" applyProtection="1">
      <alignment horizontal="center" vertical="center"/>
      <protection hidden="1"/>
    </xf>
    <xf numFmtId="0" fontId="5" fillId="8" borderId="19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="80" zoomScaleNormal="80" workbookViewId="0">
      <selection activeCell="B6" sqref="B6"/>
    </sheetView>
  </sheetViews>
  <sheetFormatPr defaultColWidth="0" defaultRowHeight="14.4" zeroHeight="1" x14ac:dyDescent="0.3"/>
  <cols>
    <col min="1" max="1" width="61.44140625" customWidth="1"/>
    <col min="2" max="2" width="23" customWidth="1"/>
    <col min="3" max="3" width="31.44140625" hidden="1" customWidth="1"/>
    <col min="4" max="4" width="53.5546875" hidden="1" customWidth="1"/>
    <col min="5" max="5" width="25.44140625" hidden="1" customWidth="1"/>
    <col min="6" max="6" width="17.44140625" hidden="1" customWidth="1"/>
    <col min="7" max="18" width="0" hidden="1" customWidth="1"/>
    <col min="19" max="16384" width="9.109375" hidden="1"/>
  </cols>
  <sheetData>
    <row r="1" spans="1:18" ht="15" customHeight="1" thickTop="1" x14ac:dyDescent="0.3">
      <c r="A1" s="24" t="s">
        <v>19</v>
      </c>
      <c r="B1" s="25"/>
      <c r="C1" s="2"/>
      <c r="D1" s="2"/>
      <c r="E1" s="2"/>
      <c r="P1" s="17"/>
      <c r="Q1" s="17"/>
      <c r="R1" s="17"/>
    </row>
    <row r="2" spans="1:18" x14ac:dyDescent="0.3">
      <c r="A2" s="26"/>
      <c r="B2" s="27"/>
      <c r="C2" s="2"/>
      <c r="D2" s="2"/>
      <c r="E2" s="2"/>
    </row>
    <row r="3" spans="1:18" ht="14.25" customHeight="1" x14ac:dyDescent="0.3">
      <c r="A3" s="18" t="s">
        <v>12</v>
      </c>
      <c r="B3" s="19"/>
      <c r="C3" s="2"/>
      <c r="F3" s="1"/>
    </row>
    <row r="4" spans="1:18" ht="14.25" customHeight="1" x14ac:dyDescent="0.3">
      <c r="A4" s="20"/>
      <c r="B4" s="21"/>
      <c r="C4" s="3"/>
      <c r="F4" s="1"/>
    </row>
    <row r="5" spans="1:18" ht="27.75" customHeight="1" x14ac:dyDescent="0.3">
      <c r="A5" s="5" t="s">
        <v>8</v>
      </c>
      <c r="B5" s="6">
        <v>16</v>
      </c>
      <c r="C5" s="2"/>
    </row>
    <row r="6" spans="1:18" ht="27.75" customHeight="1" x14ac:dyDescent="0.3">
      <c r="A6" s="5" t="s">
        <v>9</v>
      </c>
      <c r="B6" s="6">
        <v>400</v>
      </c>
      <c r="C6" s="2"/>
    </row>
    <row r="7" spans="1:18" ht="27.75" customHeight="1" x14ac:dyDescent="0.3">
      <c r="A7" s="5" t="s">
        <v>10</v>
      </c>
      <c r="B7" s="6">
        <v>25</v>
      </c>
      <c r="C7" s="2"/>
    </row>
    <row r="8" spans="1:18" ht="27.75" customHeight="1" x14ac:dyDescent="0.3">
      <c r="A8" s="5" t="s">
        <v>0</v>
      </c>
      <c r="B8" s="7">
        <v>0.65</v>
      </c>
      <c r="C8" s="2"/>
    </row>
    <row r="9" spans="1:18" ht="27.75" customHeight="1" x14ac:dyDescent="0.3">
      <c r="A9" s="5" t="s">
        <v>1</v>
      </c>
      <c r="B9" s="7">
        <v>0.85</v>
      </c>
      <c r="C9" s="2"/>
    </row>
    <row r="10" spans="1:18" ht="27.75" customHeight="1" x14ac:dyDescent="0.3">
      <c r="A10" s="5" t="s">
        <v>11</v>
      </c>
      <c r="B10" s="7" t="str">
        <f>IF(B5&lt;=20,"0.8","1")</f>
        <v>0.8</v>
      </c>
      <c r="C10" s="4"/>
    </row>
    <row r="11" spans="1:18" ht="27.75" customHeight="1" x14ac:dyDescent="0.3">
      <c r="A11" s="5" t="s">
        <v>2</v>
      </c>
      <c r="B11" s="7">
        <v>1.3</v>
      </c>
      <c r="C11" s="4"/>
    </row>
    <row r="12" spans="1:18" ht="27.75" customHeight="1" x14ac:dyDescent="0.3">
      <c r="A12" s="5" t="s">
        <v>3</v>
      </c>
      <c r="B12" s="7">
        <v>1</v>
      </c>
      <c r="C12" s="4"/>
    </row>
    <row r="13" spans="1:18" ht="27.75" customHeight="1" x14ac:dyDescent="0.3">
      <c r="A13" s="5" t="s">
        <v>4</v>
      </c>
      <c r="B13" s="7">
        <v>1.5</v>
      </c>
      <c r="C13" s="4"/>
    </row>
    <row r="14" spans="1:18" ht="27.75" customHeight="1" x14ac:dyDescent="0.3">
      <c r="A14" s="5" t="s">
        <v>7</v>
      </c>
      <c r="B14" s="8">
        <f>(((0.86*(B6*B9))/(B8*B7)^0.5))*((B10*B11)/(B13))*B5</f>
        <v>804.66062185898534</v>
      </c>
      <c r="C14" s="4"/>
      <c r="D14" s="4"/>
      <c r="E14" s="4"/>
    </row>
    <row r="15" spans="1:18" ht="27.75" customHeight="1" x14ac:dyDescent="0.3">
      <c r="A15" s="5" t="s">
        <v>5</v>
      </c>
      <c r="B15" s="8">
        <f>(((0.86*(B6*B9))/(B8*B7)^0.5))*((B10*B12)/(B13))*B5</f>
        <v>618.96970912229642</v>
      </c>
      <c r="C15" s="4"/>
      <c r="D15" s="4"/>
      <c r="E15" s="4"/>
    </row>
    <row r="16" spans="1:18" ht="27.75" customHeight="1" x14ac:dyDescent="0.3">
      <c r="A16" s="5" t="s">
        <v>18</v>
      </c>
      <c r="B16" s="8">
        <f>B14*1.3</f>
        <v>1046.0588084166809</v>
      </c>
      <c r="C16" s="4"/>
      <c r="D16" s="4"/>
      <c r="E16" s="4"/>
    </row>
    <row r="17" spans="1:5" ht="27.75" customHeight="1" x14ac:dyDescent="0.3">
      <c r="A17" s="5" t="s">
        <v>6</v>
      </c>
      <c r="B17" s="8">
        <f>B15*1.3</f>
        <v>804.66062185898534</v>
      </c>
      <c r="C17" s="4"/>
      <c r="D17" s="4"/>
      <c r="E17" s="4"/>
    </row>
    <row r="18" spans="1:5" ht="37.5" hidden="1" customHeight="1" x14ac:dyDescent="0.3">
      <c r="A18" s="9"/>
      <c r="B18" s="10"/>
    </row>
    <row r="19" spans="1:5" ht="18" customHeight="1" x14ac:dyDescent="0.3">
      <c r="A19" s="22" t="s">
        <v>13</v>
      </c>
      <c r="B19" s="23"/>
    </row>
    <row r="20" spans="1:5" ht="18" customHeight="1" x14ac:dyDescent="0.3">
      <c r="A20" s="22"/>
      <c r="B20" s="23"/>
    </row>
    <row r="21" spans="1:5" ht="27.75" customHeight="1" x14ac:dyDescent="0.3">
      <c r="A21" s="11" t="s">
        <v>8</v>
      </c>
      <c r="B21" s="6">
        <v>18</v>
      </c>
    </row>
    <row r="22" spans="1:5" ht="27.75" customHeight="1" x14ac:dyDescent="0.3">
      <c r="A22" s="11" t="s">
        <v>9</v>
      </c>
      <c r="B22" s="6">
        <v>400</v>
      </c>
    </row>
    <row r="23" spans="1:5" ht="27.75" customHeight="1" x14ac:dyDescent="0.3">
      <c r="A23" s="11" t="s">
        <v>10</v>
      </c>
      <c r="B23" s="6">
        <v>25</v>
      </c>
    </row>
    <row r="24" spans="1:5" ht="27.75" customHeight="1" x14ac:dyDescent="0.3">
      <c r="A24" s="11" t="s">
        <v>0</v>
      </c>
      <c r="B24" s="7">
        <v>0.65</v>
      </c>
    </row>
    <row r="25" spans="1:5" ht="27.75" customHeight="1" x14ac:dyDescent="0.3">
      <c r="A25" s="11" t="s">
        <v>1</v>
      </c>
      <c r="B25" s="7">
        <v>0.85</v>
      </c>
    </row>
    <row r="26" spans="1:5" ht="27.75" customHeight="1" x14ac:dyDescent="0.3">
      <c r="A26" s="11" t="s">
        <v>15</v>
      </c>
      <c r="B26" s="7">
        <v>0.7</v>
      </c>
    </row>
    <row r="27" spans="1:5" ht="27.75" customHeight="1" x14ac:dyDescent="0.3">
      <c r="A27" s="11" t="s">
        <v>16</v>
      </c>
      <c r="B27" s="7">
        <v>0.8</v>
      </c>
    </row>
    <row r="28" spans="1:5" ht="27.75" customHeight="1" x14ac:dyDescent="0.3">
      <c r="A28" s="12" t="s">
        <v>17</v>
      </c>
      <c r="B28" s="13">
        <f>(0.24*((B22*B25)/((B23*B24)^0.5))*B21)</f>
        <v>364.36443632925881</v>
      </c>
    </row>
    <row r="29" spans="1:5" ht="27.75" customHeight="1" thickBot="1" x14ac:dyDescent="0.35">
      <c r="A29" s="14" t="s">
        <v>14</v>
      </c>
      <c r="B29" s="15">
        <f>B28+45</f>
        <v>409.36443632925881</v>
      </c>
    </row>
    <row r="30" spans="1:5" ht="15" hidden="1" thickTop="1" x14ac:dyDescent="0.3"/>
  </sheetData>
  <sheetProtection password="DF09" sheet="1" objects="1" scenarios="1" formatCells="0" formatColumns="0" formatRows="0" insertColumns="0" insertRows="0" insertHyperlinks="0" deleteColumns="0" deleteRows="0" selectLockedCells="1" sort="0" autoFilter="0" pivotTables="0"/>
  <mergeCells count="4">
    <mergeCell ref="P1:R1"/>
    <mergeCell ref="A3:B4"/>
    <mergeCell ref="A19:B20"/>
    <mergeCell ref="A1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L17"/>
  <sheetViews>
    <sheetView workbookViewId="0">
      <selection sqref="A1:XFD1048576"/>
    </sheetView>
  </sheetViews>
  <sheetFormatPr defaultColWidth="9.109375" defaultRowHeight="14.4" x14ac:dyDescent="0.3"/>
  <cols>
    <col min="1" max="16384" width="9.109375" style="16"/>
  </cols>
  <sheetData>
    <row r="7" spans="5:12" ht="1.5" customHeight="1" thickBot="1" x14ac:dyDescent="0.35"/>
    <row r="8" spans="5:12" ht="15" hidden="1" thickBot="1" x14ac:dyDescent="0.35"/>
    <row r="9" spans="5:12" ht="44.25" customHeight="1" thickTop="1" thickBot="1" x14ac:dyDescent="0.35">
      <c r="E9" s="28" t="s">
        <v>20</v>
      </c>
      <c r="F9" s="29"/>
      <c r="G9" s="29"/>
      <c r="H9" s="29"/>
      <c r="I9" s="29"/>
      <c r="J9" s="29"/>
      <c r="K9" s="29"/>
      <c r="L9" s="30"/>
    </row>
    <row r="10" spans="5:12" ht="15.75" customHeight="1" thickTop="1" x14ac:dyDescent="0.3">
      <c r="E10" s="31" t="s">
        <v>21</v>
      </c>
      <c r="F10" s="32"/>
      <c r="G10" s="32"/>
      <c r="H10" s="32"/>
      <c r="I10" s="32"/>
      <c r="J10" s="32"/>
      <c r="K10" s="32"/>
      <c r="L10" s="33"/>
    </row>
    <row r="11" spans="5:12" x14ac:dyDescent="0.3">
      <c r="E11" s="34"/>
      <c r="F11" s="35"/>
      <c r="G11" s="35"/>
      <c r="H11" s="35"/>
      <c r="I11" s="35"/>
      <c r="J11" s="35"/>
      <c r="K11" s="35"/>
      <c r="L11" s="36"/>
    </row>
    <row r="12" spans="5:12" x14ac:dyDescent="0.3">
      <c r="E12" s="34"/>
      <c r="F12" s="35"/>
      <c r="G12" s="35"/>
      <c r="H12" s="35"/>
      <c r="I12" s="35"/>
      <c r="J12" s="35"/>
      <c r="K12" s="35"/>
      <c r="L12" s="36"/>
    </row>
    <row r="13" spans="5:12" x14ac:dyDescent="0.3">
      <c r="E13" s="34"/>
      <c r="F13" s="35"/>
      <c r="G13" s="35"/>
      <c r="H13" s="35"/>
      <c r="I13" s="35"/>
      <c r="J13" s="35"/>
      <c r="K13" s="35"/>
      <c r="L13" s="36"/>
    </row>
    <row r="14" spans="5:12" ht="15" thickBot="1" x14ac:dyDescent="0.35">
      <c r="E14" s="37"/>
      <c r="F14" s="38"/>
      <c r="G14" s="38"/>
      <c r="H14" s="38"/>
      <c r="I14" s="38"/>
      <c r="J14" s="38"/>
      <c r="K14" s="38"/>
      <c r="L14" s="39"/>
    </row>
    <row r="15" spans="5:12" ht="15" thickTop="1" x14ac:dyDescent="0.3">
      <c r="E15" s="40" t="s">
        <v>22</v>
      </c>
      <c r="F15" s="41"/>
      <c r="G15" s="41"/>
      <c r="H15" s="41"/>
      <c r="I15" s="41"/>
      <c r="J15" s="41"/>
      <c r="K15" s="41"/>
      <c r="L15" s="42"/>
    </row>
    <row r="16" spans="5:12" ht="15" thickBot="1" x14ac:dyDescent="0.35">
      <c r="E16" s="43"/>
      <c r="F16" s="44"/>
      <c r="G16" s="44"/>
      <c r="H16" s="44"/>
      <c r="I16" s="44"/>
      <c r="J16" s="44"/>
      <c r="K16" s="44"/>
      <c r="L16" s="45"/>
    </row>
    <row r="17" ht="15" thickTop="1" x14ac:dyDescent="0.3"/>
  </sheetData>
  <sheetProtection password="87A8" sheet="1" objects="1" scenarios="1" selectLockedCells="1" selectUnlockedCells="1"/>
  <mergeCells count="3">
    <mergeCell ref="E9:L9"/>
    <mergeCell ref="E10:L14"/>
    <mergeCell ref="E15:L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hom.ir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2020-04-19T10:47:57Z</dcterms:modified>
</cp:coreProperties>
</file>